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4"/>
  </bookViews>
  <sheets>
    <sheet name="Штатное расписание" sheetId="4" r:id="rId1"/>
  </sheets>
  <definedNames>
    <definedName name="_xlnm.Print_Area" localSheetId="0">'Штатное расписание'!$A$1:$V$36</definedName>
  </definedNames>
  <calcPr calcId="124519"/>
</workbook>
</file>

<file path=xl/calcChain.xml><?xml version="1.0" encoding="utf-8"?>
<calcChain xmlns="http://schemas.openxmlformats.org/spreadsheetml/2006/main">
  <c r="P34" i="4"/>
  <c r="M34"/>
  <c r="L34"/>
  <c r="K34"/>
  <c r="D34"/>
  <c r="C34"/>
  <c r="Q32"/>
  <c r="Q31"/>
  <c r="O34"/>
  <c r="Q30"/>
  <c r="Q34"/>
  <c r="N34"/>
  <c r="U29"/>
  <c r="T29"/>
  <c r="S29"/>
  <c r="S35" s="1"/>
  <c r="R29"/>
  <c r="R35" s="1"/>
  <c r="P29"/>
  <c r="N29"/>
  <c r="N35"/>
  <c r="M29"/>
  <c r="M35" s="1"/>
  <c r="L29"/>
  <c r="L35" s="1"/>
  <c r="J29"/>
  <c r="J35" s="1"/>
  <c r="I29"/>
  <c r="G29"/>
  <c r="F29"/>
  <c r="E29"/>
  <c r="D29"/>
  <c r="C29"/>
  <c r="V28"/>
  <c r="O29"/>
  <c r="O35" s="1"/>
  <c r="Q28"/>
  <c r="V27"/>
  <c r="Q27"/>
  <c r="H29"/>
  <c r="V24"/>
  <c r="Q24"/>
  <c r="V23"/>
  <c r="K29"/>
  <c r="K35" s="1"/>
  <c r="Q23"/>
  <c r="P22"/>
  <c r="H22"/>
  <c r="U21"/>
  <c r="T21"/>
  <c r="S21"/>
  <c r="R21"/>
  <c r="Q21"/>
  <c r="U20"/>
  <c r="T20"/>
  <c r="S20"/>
  <c r="R20"/>
  <c r="Q20"/>
  <c r="U19"/>
  <c r="T19"/>
  <c r="S19"/>
  <c r="R19"/>
  <c r="Q19"/>
  <c r="J18"/>
  <c r="J22"/>
  <c r="D18"/>
  <c r="D22"/>
  <c r="C18"/>
  <c r="U17"/>
  <c r="T17"/>
  <c r="S17"/>
  <c r="R17"/>
  <c r="Q17"/>
  <c r="U16"/>
  <c r="T16"/>
  <c r="S16"/>
  <c r="R16"/>
  <c r="Q16"/>
  <c r="U15"/>
  <c r="T15"/>
  <c r="S15"/>
  <c r="R15"/>
  <c r="I18"/>
  <c r="I22"/>
  <c r="G18"/>
  <c r="G22"/>
  <c r="F18"/>
  <c r="F22"/>
  <c r="Q15"/>
  <c r="U13"/>
  <c r="T13"/>
  <c r="S13"/>
  <c r="R13"/>
  <c r="Q13"/>
  <c r="R18"/>
  <c r="R22"/>
  <c r="S18"/>
  <c r="H35"/>
  <c r="P35"/>
  <c r="I35"/>
  <c r="D35"/>
  <c r="G35"/>
  <c r="V29"/>
  <c r="V35" s="1"/>
  <c r="F35"/>
  <c r="T18"/>
  <c r="Q18"/>
  <c r="U18"/>
  <c r="U22"/>
  <c r="U35"/>
  <c r="T22"/>
  <c r="T35"/>
  <c r="S22"/>
  <c r="Q22"/>
  <c r="Q29"/>
  <c r="E18"/>
  <c r="E22"/>
  <c r="E35"/>
  <c r="Q35"/>
</calcChain>
</file>

<file path=xl/sharedStrings.xml><?xml version="1.0" encoding="utf-8"?>
<sst xmlns="http://schemas.openxmlformats.org/spreadsheetml/2006/main" count="52" uniqueCount="51">
  <si>
    <t>Сектор экономики и финансов</t>
  </si>
  <si>
    <t>ИТОГО</t>
  </si>
  <si>
    <t>итого</t>
  </si>
  <si>
    <t>Сторож</t>
  </si>
  <si>
    <t>Водитель автомобиля</t>
  </si>
  <si>
    <t>Заведующий сектором экономики и финансов</t>
  </si>
  <si>
    <t>Уборщик служебных помещений</t>
  </si>
  <si>
    <t>УТВЕРЖДЕНО</t>
  </si>
  <si>
    <t>ШТАТНОЕ РАСПИСАНИЕ</t>
  </si>
  <si>
    <t>Должность</t>
  </si>
  <si>
    <t>Кол. ед.</t>
  </si>
  <si>
    <t>материальная помощ (2 оклада в год для тех персонала</t>
  </si>
  <si>
    <t xml:space="preserve"> доплата за работу в ночное время (14,2%)</t>
  </si>
  <si>
    <t>Премии за выполнение особо важных и сложных заданий (2,4 оклада в год)</t>
  </si>
  <si>
    <t>Единовременная выплата при предоставлении ежегодноно отпуска (2,0 оклада)</t>
  </si>
  <si>
    <t>Материальная помощь (1,0 оклад в год)</t>
  </si>
  <si>
    <t>Компенсация на лечение (4,8 оклада)</t>
  </si>
  <si>
    <t>Премия по результатом работы за год</t>
  </si>
  <si>
    <t>Итого по сектору экономики и финансов</t>
  </si>
  <si>
    <t>Старший инспектор (делопроизводство, архивная и кадровая работа, похозяйственный учет)</t>
  </si>
  <si>
    <t>Инспектор ВУС</t>
  </si>
  <si>
    <t>ИТОГО ПО ТЕХНИЧЕСКОМУ ПЕРСОНАЛУ</t>
  </si>
  <si>
    <t>ИТОГО ПО ОБСЛУЖИВАЮЩЕМУ ПЕРСОНАЛУ</t>
  </si>
  <si>
    <t>на период с ___________ года</t>
  </si>
  <si>
    <t>сельского поселения от________ г.</t>
  </si>
  <si>
    <t>Штат в количестве _____ единицы</t>
  </si>
  <si>
    <t xml:space="preserve">Должностной оклад </t>
  </si>
  <si>
    <t>Ежемесячная надбавка к должностному окладу за  особые условия 60%-200%</t>
  </si>
  <si>
    <t>Ежемесячная процентная надбавка к должностному окладу за работу со сведениями, составляющими гос.тайну 10%</t>
  </si>
  <si>
    <t>Ежемесячная надбавка за интенс-ть и высокие результаты работы</t>
  </si>
  <si>
    <t>Ежемесячная доплата за безаварийную эксплуатацию а/м</t>
  </si>
  <si>
    <t>Ежемесячная надбавка  за классность (25%)</t>
  </si>
  <si>
    <t xml:space="preserve">Премия по результатам работы за месяц </t>
  </si>
  <si>
    <t xml:space="preserve">Старший инспектор </t>
  </si>
  <si>
    <t>инспектор</t>
  </si>
  <si>
    <t>заведующи й сектороммуниципального хозяйства</t>
  </si>
  <si>
    <t>инспектор(архивная работа,делопроизводство)</t>
  </si>
  <si>
    <t>Ведущий специалист по вопросам муниципального хозяйства</t>
  </si>
  <si>
    <t xml:space="preserve">Распоряжением Администрации Красновского </t>
  </si>
  <si>
    <t>Итого</t>
  </si>
  <si>
    <t>Ведущий специалист по правовой и кадровой работе</t>
  </si>
  <si>
    <t>Ведущий специалист по социальным и организационным вопросам</t>
  </si>
  <si>
    <t>Оператор котельной</t>
  </si>
  <si>
    <t>Ведущий специалист по вопросам имущественных  и земельных отношений</t>
  </si>
  <si>
    <t xml:space="preserve"> Администрации Красновского сельского поселения</t>
  </si>
  <si>
    <t>Глава Администрации Красновского сельского поселения</t>
  </si>
  <si>
    <t>Ежемесячное денежное поощрение  коэффицент</t>
  </si>
  <si>
    <t xml:space="preserve">Ежемесячная надбавка к должностному окладу за выслугу лет </t>
  </si>
  <si>
    <t xml:space="preserve">Ежемесячная квалификационная надбавка </t>
  </si>
  <si>
    <t xml:space="preserve">Доплата компенсационного характера в связи с повышением МРОТ до </t>
  </si>
  <si>
    <t xml:space="preserve">
"Приложение №  10
к Учетной политике от 27.12.2024 г №91
 Администрации Красновского сельского поселения
для целей бухгалтерского (бюджетного) учета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</si>
</sst>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1" applyFont="1" applyBorder="1" applyAlignment="1">
      <alignment horizontal="left" vertical="top"/>
    </xf>
    <xf numFmtId="164" fontId="2" fillId="0" borderId="0" xfId="1" applyNumberFormat="1" applyFont="1" applyBorder="1"/>
    <xf numFmtId="0" fontId="1" fillId="0" borderId="0" xfId="1" applyFont="1"/>
    <xf numFmtId="0" fontId="2" fillId="0" borderId="0" xfId="1" applyFont="1"/>
    <xf numFmtId="2" fontId="1" fillId="0" borderId="0" xfId="1" applyNumberFormat="1" applyFont="1"/>
    <xf numFmtId="0" fontId="1" fillId="0" borderId="0" xfId="1" applyFont="1" applyFill="1"/>
    <xf numFmtId="164" fontId="1" fillId="0" borderId="0" xfId="1" applyNumberFormat="1" applyFont="1"/>
    <xf numFmtId="0" fontId="1" fillId="0" borderId="0" xfId="1" applyFont="1" applyBorder="1"/>
    <xf numFmtId="0" fontId="2" fillId="0" borderId="0" xfId="1" applyFont="1" applyFill="1"/>
    <xf numFmtId="164" fontId="2" fillId="0" borderId="0" xfId="1" applyNumberFormat="1" applyFont="1" applyFill="1" applyBorder="1"/>
    <xf numFmtId="0" fontId="3" fillId="0" borderId="0" xfId="1" applyFont="1" applyFill="1" applyAlignment="1">
      <alignment horizontal="center"/>
    </xf>
    <xf numFmtId="0" fontId="2" fillId="0" borderId="0" xfId="1" applyFont="1" applyFill="1" applyBorder="1"/>
    <xf numFmtId="0" fontId="1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2" fontId="2" fillId="0" borderId="0" xfId="1" applyNumberFormat="1" applyFont="1" applyBorder="1"/>
    <xf numFmtId="2" fontId="2" fillId="0" borderId="0" xfId="1" applyNumberFormat="1" applyFont="1" applyFill="1" applyBorder="1"/>
    <xf numFmtId="0" fontId="2" fillId="0" borderId="0" xfId="1" applyFont="1" applyBorder="1" applyAlignment="1">
      <alignment horizontal="left" vertical="top" wrapText="1"/>
    </xf>
    <xf numFmtId="2" fontId="2" fillId="0" borderId="0" xfId="1" applyNumberFormat="1" applyFont="1" applyBorder="1" applyAlignment="1">
      <alignment wrapText="1"/>
    </xf>
    <xf numFmtId="1" fontId="2" fillId="0" borderId="0" xfId="1" applyNumberFormat="1" applyFont="1" applyBorder="1" applyAlignment="1">
      <alignment wrapText="1"/>
    </xf>
    <xf numFmtId="1" fontId="2" fillId="0" borderId="0" xfId="1" applyNumberFormat="1" applyFont="1" applyBorder="1"/>
    <xf numFmtId="0" fontId="2" fillId="0" borderId="0" xfId="1" applyFont="1" applyBorder="1"/>
    <xf numFmtId="3" fontId="4" fillId="0" borderId="0" xfId="1" applyNumberFormat="1" applyFont="1" applyBorder="1"/>
    <xf numFmtId="164" fontId="5" fillId="0" borderId="0" xfId="1" applyNumberFormat="1" applyFont="1" applyBorder="1"/>
    <xf numFmtId="0" fontId="2" fillId="0" borderId="0" xfId="1" applyFont="1" applyBorder="1" applyAlignment="1"/>
    <xf numFmtId="0" fontId="7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/>
    <xf numFmtId="0" fontId="9" fillId="0" borderId="0" xfId="0" applyFont="1"/>
    <xf numFmtId="0" fontId="10" fillId="0" borderId="0" xfId="1" applyFont="1"/>
    <xf numFmtId="0" fontId="6" fillId="0" borderId="1" xfId="1" applyFont="1" applyBorder="1"/>
    <xf numFmtId="0" fontId="11" fillId="0" borderId="2" xfId="1" applyFont="1" applyBorder="1" applyAlignment="1">
      <alignment horizontal="center" vertical="center" wrapText="1" shrinkToFit="1"/>
    </xf>
    <xf numFmtId="0" fontId="11" fillId="0" borderId="1" xfId="1" applyFont="1" applyBorder="1" applyAlignment="1">
      <alignment horizontal="center" vertical="center" wrapText="1" shrinkToFit="1"/>
    </xf>
    <xf numFmtId="0" fontId="11" fillId="2" borderId="1" xfId="1" applyFont="1" applyFill="1" applyBorder="1" applyAlignment="1">
      <alignment horizontal="center" vertical="center" wrapText="1" shrinkToFit="1"/>
    </xf>
    <xf numFmtId="0" fontId="11" fillId="8" borderId="1" xfId="1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8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11" fillId="0" borderId="2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wrapText="1"/>
    </xf>
    <xf numFmtId="2" fontId="11" fillId="0" borderId="1" xfId="1" applyNumberFormat="1" applyFont="1" applyBorder="1" applyAlignment="1">
      <alignment horizontal="center"/>
    </xf>
    <xf numFmtId="2" fontId="11" fillId="2" borderId="1" xfId="1" applyNumberFormat="1" applyFont="1" applyFill="1" applyBorder="1" applyAlignment="1">
      <alignment horizontal="center"/>
    </xf>
    <xf numFmtId="0" fontId="11" fillId="2" borderId="2" xfId="1" applyFont="1" applyFill="1" applyBorder="1" applyAlignment="1">
      <alignment horizontal="left" vertical="top" wrapText="1"/>
    </xf>
    <xf numFmtId="0" fontId="11" fillId="9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 wrapText="1"/>
    </xf>
    <xf numFmtId="2" fontId="11" fillId="2" borderId="1" xfId="1" applyNumberFormat="1" applyFont="1" applyFill="1" applyBorder="1" applyAlignment="1">
      <alignment horizontal="center" wrapText="1"/>
    </xf>
    <xf numFmtId="2" fontId="11" fillId="8" borderId="1" xfId="1" applyNumberFormat="1" applyFont="1" applyFill="1" applyBorder="1" applyAlignment="1">
      <alignment horizontal="center" wrapText="1"/>
    </xf>
    <xf numFmtId="0" fontId="11" fillId="0" borderId="2" xfId="1" applyFont="1" applyBorder="1" applyAlignment="1">
      <alignment horizontal="left" vertical="top" wrapText="1" shrinkToFit="1"/>
    </xf>
    <xf numFmtId="2" fontId="11" fillId="5" borderId="1" xfId="1" applyNumberFormat="1" applyFont="1" applyFill="1" applyBorder="1" applyAlignment="1">
      <alignment horizontal="center"/>
    </xf>
    <xf numFmtId="164" fontId="11" fillId="4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wrapText="1"/>
    </xf>
    <xf numFmtId="2" fontId="11" fillId="2" borderId="5" xfId="1" applyNumberFormat="1" applyFont="1" applyFill="1" applyBorder="1" applyAlignment="1">
      <alignment horizontal="center"/>
    </xf>
    <xf numFmtId="2" fontId="11" fillId="0" borderId="5" xfId="1" applyNumberFormat="1" applyFont="1" applyBorder="1" applyAlignment="1">
      <alignment horizontal="center"/>
    </xf>
    <xf numFmtId="2" fontId="11" fillId="8" borderId="5" xfId="1" applyNumberFormat="1" applyFont="1" applyFill="1" applyBorder="1" applyAlignment="1">
      <alignment horizontal="center"/>
    </xf>
    <xf numFmtId="2" fontId="11" fillId="6" borderId="5" xfId="1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164" fontId="11" fillId="3" borderId="1" xfId="1" applyNumberFormat="1" applyFont="1" applyFill="1" applyBorder="1" applyAlignment="1">
      <alignment horizontal="center"/>
    </xf>
    <xf numFmtId="0" fontId="6" fillId="0" borderId="5" xfId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 wrapText="1"/>
    </xf>
    <xf numFmtId="164" fontId="11" fillId="3" borderId="1" xfId="1" applyNumberFormat="1" applyFont="1" applyFill="1" applyBorder="1" applyAlignment="1">
      <alignment horizontal="center" wrapText="1"/>
    </xf>
    <xf numFmtId="0" fontId="6" fillId="7" borderId="1" xfId="1" applyFont="1" applyFill="1" applyBorder="1"/>
    <xf numFmtId="0" fontId="11" fillId="7" borderId="2" xfId="1" applyFont="1" applyFill="1" applyBorder="1" applyAlignment="1">
      <alignment horizontal="left" vertical="top"/>
    </xf>
    <xf numFmtId="164" fontId="11" fillId="7" borderId="1" xfId="1" applyNumberFormat="1" applyFont="1" applyFill="1" applyBorder="1" applyAlignment="1">
      <alignment horizontal="center"/>
    </xf>
    <xf numFmtId="2" fontId="11" fillId="7" borderId="1" xfId="1" applyNumberFormat="1" applyFont="1" applyFill="1" applyBorder="1" applyAlignment="1">
      <alignment horizontal="center"/>
    </xf>
    <xf numFmtId="0" fontId="6" fillId="0" borderId="0" xfId="1" applyFont="1" applyAlignment="1">
      <alignment horizontal="right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2">
    <cellStyle name="Обычный" xfId="0" builtinId="0"/>
    <cellStyle name="Обычный_штаты посел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4"/>
  <sheetViews>
    <sheetView tabSelected="1" view="pageBreakPreview" zoomScaleSheetLayoutView="75" workbookViewId="0">
      <selection activeCell="O1" sqref="O1:V2"/>
    </sheetView>
  </sheetViews>
  <sheetFormatPr defaultRowHeight="12.75"/>
  <cols>
    <col min="1" max="1" width="3.42578125" style="3" customWidth="1"/>
    <col min="2" max="2" width="21.7109375" style="3" customWidth="1"/>
    <col min="3" max="3" width="4.42578125" style="3" customWidth="1"/>
    <col min="4" max="4" width="8.42578125" style="3" customWidth="1"/>
    <col min="5" max="5" width="9.85546875" style="3" customWidth="1"/>
    <col min="6" max="6" width="10.28515625" style="6" customWidth="1"/>
    <col min="7" max="7" width="10" style="3" customWidth="1"/>
    <col min="8" max="8" width="8.85546875" style="3" customWidth="1"/>
    <col min="9" max="9" width="9.7109375" style="3" customWidth="1"/>
    <col min="10" max="10" width="8" style="3" customWidth="1"/>
    <col min="11" max="11" width="8.140625" style="3" customWidth="1"/>
    <col min="12" max="12" width="8.7109375" style="3" customWidth="1"/>
    <col min="13" max="13" width="8.140625" style="3" customWidth="1"/>
    <col min="14" max="14" width="8.28515625" style="3" customWidth="1"/>
    <col min="15" max="15" width="9.5703125" style="3" customWidth="1"/>
    <col min="16" max="16" width="9.7109375" style="3" customWidth="1"/>
    <col min="17" max="18" width="9.5703125" style="3" customWidth="1"/>
    <col min="19" max="19" width="10" style="3" customWidth="1"/>
    <col min="20" max="20" width="8.7109375" style="3" customWidth="1"/>
    <col min="22" max="22" width="9.140625" style="3"/>
    <col min="23" max="23" width="9.5703125" style="3" bestFit="1" customWidth="1"/>
    <col min="24" max="16384" width="9.140625" style="3"/>
  </cols>
  <sheetData>
    <row r="1" spans="1:22" s="6" customFormat="1" ht="35.25" customHeight="1">
      <c r="B1" s="9"/>
      <c r="C1" s="9"/>
      <c r="D1" s="9"/>
      <c r="E1" s="9"/>
      <c r="F1" s="9"/>
      <c r="G1" s="11"/>
      <c r="H1" s="11"/>
      <c r="I1" s="11"/>
      <c r="J1" s="11"/>
      <c r="K1" s="11"/>
      <c r="L1" s="11"/>
      <c r="M1" s="3"/>
      <c r="N1" s="3"/>
      <c r="O1" s="71" t="s">
        <v>50</v>
      </c>
      <c r="P1" s="71"/>
      <c r="Q1" s="71"/>
      <c r="R1" s="71"/>
      <c r="S1" s="71"/>
      <c r="T1" s="71"/>
      <c r="U1" s="71"/>
      <c r="V1" s="71"/>
    </row>
    <row r="2" spans="1:22" s="6" customFormat="1" ht="42.75" customHeight="1">
      <c r="B2" s="9"/>
      <c r="C2" s="9"/>
      <c r="D2" s="9"/>
      <c r="E2" s="9"/>
      <c r="F2" s="9"/>
      <c r="G2" s="11"/>
      <c r="H2" s="11"/>
      <c r="I2" s="11"/>
      <c r="J2" s="11"/>
      <c r="K2" s="11"/>
      <c r="L2" s="11"/>
      <c r="M2" s="3"/>
      <c r="N2" s="3"/>
      <c r="O2" s="71"/>
      <c r="P2" s="71"/>
      <c r="Q2" s="71"/>
      <c r="R2" s="71"/>
      <c r="S2" s="71"/>
      <c r="T2" s="71"/>
      <c r="U2" s="71"/>
      <c r="V2" s="71"/>
    </row>
    <row r="3" spans="1:22" s="6" customFormat="1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72"/>
      <c r="S3" s="72"/>
      <c r="T3" s="72"/>
      <c r="U3" s="72"/>
      <c r="V3" s="72"/>
    </row>
    <row r="4" spans="1:22" s="6" customForma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s="72"/>
      <c r="S4" s="72"/>
      <c r="T4" s="72"/>
      <c r="U4" s="72"/>
      <c r="V4" s="72"/>
    </row>
    <row r="5" spans="1:22" s="6" customFormat="1" ht="15.75" customHeight="1">
      <c r="A5" s="30"/>
      <c r="B5" s="25"/>
      <c r="C5" s="25"/>
      <c r="D5" s="25"/>
      <c r="E5" s="25"/>
      <c r="F5" s="25"/>
      <c r="G5" s="25"/>
      <c r="H5" s="26"/>
      <c r="I5" s="27"/>
      <c r="J5" s="27"/>
      <c r="K5" s="27"/>
      <c r="L5" s="27"/>
      <c r="M5" s="27"/>
      <c r="N5" s="29"/>
      <c r="O5" s="29"/>
      <c r="P5" s="29"/>
      <c r="Q5" s="28"/>
      <c r="R5" s="73" t="s">
        <v>7</v>
      </c>
      <c r="S5" s="73"/>
      <c r="T5" s="73"/>
      <c r="U5" s="73"/>
      <c r="V5" s="73"/>
    </row>
    <row r="6" spans="1:22" s="6" customFormat="1" ht="12.75" customHeight="1">
      <c r="A6" s="30"/>
      <c r="B6" s="25"/>
      <c r="C6" s="25"/>
      <c r="D6" s="25"/>
      <c r="E6" s="25"/>
      <c r="F6" s="25"/>
      <c r="G6" s="25"/>
      <c r="H6" s="26"/>
      <c r="I6" s="27"/>
      <c r="J6" s="27"/>
      <c r="K6" s="27"/>
      <c r="L6" s="27"/>
      <c r="M6" s="27"/>
      <c r="N6" s="29"/>
      <c r="O6" s="29"/>
      <c r="P6" s="29"/>
      <c r="Q6" s="29"/>
      <c r="R6" s="73" t="s">
        <v>38</v>
      </c>
      <c r="S6" s="73"/>
      <c r="T6" s="73"/>
      <c r="U6" s="73"/>
      <c r="V6" s="73"/>
    </row>
    <row r="7" spans="1:22" s="6" customFormat="1" ht="12.75" customHeight="1">
      <c r="A7" s="30"/>
      <c r="B7" s="25"/>
      <c r="C7" s="25"/>
      <c r="D7" s="25"/>
      <c r="E7" s="25"/>
      <c r="F7" s="25"/>
      <c r="G7" s="25"/>
      <c r="H7" s="26"/>
      <c r="I7" s="27"/>
      <c r="J7" s="27"/>
      <c r="K7" s="27"/>
      <c r="L7" s="27"/>
      <c r="M7" s="27"/>
      <c r="N7" s="29"/>
      <c r="O7" s="29"/>
      <c r="P7" s="29"/>
      <c r="Q7" s="28"/>
      <c r="R7" s="73" t="s">
        <v>24</v>
      </c>
      <c r="S7" s="73"/>
      <c r="T7" s="73"/>
      <c r="U7" s="73"/>
      <c r="V7" s="73"/>
    </row>
    <row r="8" spans="1:22" s="6" customFormat="1" ht="12.75" customHeight="1">
      <c r="A8" s="30"/>
      <c r="B8" s="25"/>
      <c r="C8" s="25"/>
      <c r="D8" s="25"/>
      <c r="E8" s="25"/>
      <c r="F8" s="25"/>
      <c r="G8" s="25"/>
      <c r="H8" s="26"/>
      <c r="I8" s="27"/>
      <c r="J8" s="27"/>
      <c r="K8" s="27"/>
      <c r="L8" s="27"/>
      <c r="M8" s="27"/>
      <c r="N8" s="26"/>
      <c r="O8" s="26"/>
      <c r="P8" s="26"/>
      <c r="Q8" s="26"/>
      <c r="R8" s="73" t="s">
        <v>25</v>
      </c>
      <c r="S8" s="73"/>
      <c r="T8" s="73"/>
      <c r="U8" s="73"/>
      <c r="V8" s="73"/>
    </row>
    <row r="9" spans="1:22" s="6" customFormat="1">
      <c r="A9" s="30"/>
      <c r="B9" s="25"/>
      <c r="C9" s="27"/>
      <c r="D9" s="27"/>
      <c r="E9" s="73" t="s">
        <v>8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27"/>
      <c r="S9" s="27"/>
      <c r="T9" s="27"/>
      <c r="U9" s="27"/>
      <c r="V9" s="27"/>
    </row>
    <row r="10" spans="1:22" s="6" customFormat="1">
      <c r="A10" s="30"/>
      <c r="B10" s="25"/>
      <c r="C10" s="27"/>
      <c r="D10" s="27"/>
      <c r="E10" s="72" t="s">
        <v>44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27"/>
      <c r="S10" s="27"/>
      <c r="T10" s="27"/>
      <c r="U10" s="27"/>
      <c r="V10" s="27"/>
    </row>
    <row r="11" spans="1:22" s="6" customFormat="1">
      <c r="A11" s="30"/>
      <c r="B11" s="25"/>
      <c r="C11" s="27"/>
      <c r="D11" s="27"/>
      <c r="E11" s="75" t="s">
        <v>23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27"/>
      <c r="S11" s="27"/>
      <c r="T11" s="27"/>
      <c r="U11" s="27"/>
      <c r="V11" s="27"/>
    </row>
    <row r="12" spans="1:22" s="6" customFormat="1" ht="156" customHeight="1">
      <c r="A12" s="31"/>
      <c r="B12" s="32" t="s">
        <v>9</v>
      </c>
      <c r="C12" s="33" t="s">
        <v>10</v>
      </c>
      <c r="D12" s="34" t="s">
        <v>26</v>
      </c>
      <c r="E12" s="33" t="s">
        <v>48</v>
      </c>
      <c r="F12" s="33" t="s">
        <v>47</v>
      </c>
      <c r="G12" s="33" t="s">
        <v>27</v>
      </c>
      <c r="H12" s="33" t="s">
        <v>11</v>
      </c>
      <c r="I12" s="33" t="s">
        <v>46</v>
      </c>
      <c r="J12" s="33" t="s">
        <v>28</v>
      </c>
      <c r="K12" s="33" t="s">
        <v>29</v>
      </c>
      <c r="L12" s="33" t="s">
        <v>12</v>
      </c>
      <c r="M12" s="33" t="s">
        <v>30</v>
      </c>
      <c r="N12" s="33" t="s">
        <v>31</v>
      </c>
      <c r="O12" s="33" t="s">
        <v>32</v>
      </c>
      <c r="P12" s="33" t="s">
        <v>49</v>
      </c>
      <c r="Q12" s="35" t="s">
        <v>2</v>
      </c>
      <c r="R12" s="33" t="s">
        <v>13</v>
      </c>
      <c r="S12" s="33" t="s">
        <v>14</v>
      </c>
      <c r="T12" s="33" t="s">
        <v>15</v>
      </c>
      <c r="U12" s="33" t="s">
        <v>16</v>
      </c>
      <c r="V12" s="33" t="s">
        <v>17</v>
      </c>
    </row>
    <row r="13" spans="1:22" s="6" customFormat="1" ht="41.25" customHeight="1">
      <c r="A13" s="36">
        <v>1</v>
      </c>
      <c r="B13" s="37" t="s">
        <v>45</v>
      </c>
      <c r="C13" s="38">
        <v>1</v>
      </c>
      <c r="D13" s="39"/>
      <c r="E13" s="40"/>
      <c r="F13" s="40"/>
      <c r="G13" s="40"/>
      <c r="H13" s="39"/>
      <c r="I13" s="40"/>
      <c r="J13" s="40"/>
      <c r="K13" s="40"/>
      <c r="L13" s="40"/>
      <c r="M13" s="40"/>
      <c r="N13" s="40"/>
      <c r="O13" s="40"/>
      <c r="P13" s="40"/>
      <c r="Q13" s="41">
        <f>SUM(D13:O13)</f>
        <v>0</v>
      </c>
      <c r="R13" s="39">
        <f>D13*2.4</f>
        <v>0</v>
      </c>
      <c r="S13" s="39">
        <f>D13*2</f>
        <v>0</v>
      </c>
      <c r="T13" s="39">
        <f>D13*1</f>
        <v>0</v>
      </c>
      <c r="U13" s="39">
        <f>D13*4.8</f>
        <v>0</v>
      </c>
      <c r="V13" s="40"/>
    </row>
    <row r="14" spans="1:22" s="6" customFormat="1" ht="12" customHeight="1">
      <c r="A14" s="42"/>
      <c r="B14" s="43" t="s">
        <v>0</v>
      </c>
      <c r="C14" s="44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1"/>
      <c r="R14" s="45"/>
      <c r="S14" s="45"/>
      <c r="T14" s="45"/>
      <c r="U14" s="45"/>
      <c r="V14" s="45"/>
    </row>
    <row r="15" spans="1:22" ht="27" customHeight="1">
      <c r="A15" s="42">
        <v>2</v>
      </c>
      <c r="B15" s="43" t="s">
        <v>5</v>
      </c>
      <c r="C15" s="44">
        <v>1</v>
      </c>
      <c r="D15" s="4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1">
        <f>SUM(D15:O15)</f>
        <v>0</v>
      </c>
      <c r="R15" s="45">
        <f>D15*2.4</f>
        <v>0</v>
      </c>
      <c r="S15" s="45">
        <f>D15*2</f>
        <v>0</v>
      </c>
      <c r="T15" s="45">
        <f>D15*1</f>
        <v>0</v>
      </c>
      <c r="U15" s="39">
        <f>D15*4.8</f>
        <v>0</v>
      </c>
      <c r="V15" s="45"/>
    </row>
    <row r="16" spans="1:22" ht="24.75" customHeight="1">
      <c r="A16" s="42">
        <v>3</v>
      </c>
      <c r="B16" s="43" t="s">
        <v>33</v>
      </c>
      <c r="C16" s="44">
        <v>1</v>
      </c>
      <c r="D16" s="4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1">
        <f>SUM(D16:O16)</f>
        <v>0</v>
      </c>
      <c r="R16" s="45">
        <f>D16*2.4</f>
        <v>0</v>
      </c>
      <c r="S16" s="45">
        <f>D16*2</f>
        <v>0</v>
      </c>
      <c r="T16" s="45">
        <f>D16*1</f>
        <v>0</v>
      </c>
      <c r="U16" s="39">
        <f>D16*4.8</f>
        <v>0</v>
      </c>
      <c r="V16" s="45"/>
    </row>
    <row r="17" spans="1:22" ht="24" customHeight="1">
      <c r="A17" s="42">
        <v>4</v>
      </c>
      <c r="B17" s="43" t="s">
        <v>34</v>
      </c>
      <c r="C17" s="44">
        <v>1</v>
      </c>
      <c r="D17" s="46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1">
        <f>SUM(D17:P17)</f>
        <v>0</v>
      </c>
      <c r="R17" s="45">
        <f>D17*2.4</f>
        <v>0</v>
      </c>
      <c r="S17" s="45">
        <f>D17*2</f>
        <v>0</v>
      </c>
      <c r="T17" s="45">
        <f>D17*1</f>
        <v>0</v>
      </c>
      <c r="U17" s="39">
        <f>D17*4.8</f>
        <v>0</v>
      </c>
      <c r="V17" s="45"/>
    </row>
    <row r="18" spans="1:22" ht="39" customHeight="1">
      <c r="A18" s="42"/>
      <c r="B18" s="47" t="s">
        <v>18</v>
      </c>
      <c r="C18" s="48">
        <f>SUM(C15:C17)</f>
        <v>3</v>
      </c>
      <c r="D18" s="49">
        <f t="shared" ref="D18:J18" si="0">SUM(D15:D17)</f>
        <v>0</v>
      </c>
      <c r="E18" s="50">
        <f t="shared" si="0"/>
        <v>0</v>
      </c>
      <c r="F18" s="50">
        <f t="shared" si="0"/>
        <v>0</v>
      </c>
      <c r="G18" s="50">
        <f t="shared" si="0"/>
        <v>0</v>
      </c>
      <c r="H18" s="49"/>
      <c r="I18" s="50">
        <f t="shared" si="0"/>
        <v>0</v>
      </c>
      <c r="J18" s="50">
        <f t="shared" si="0"/>
        <v>0</v>
      </c>
      <c r="K18" s="48"/>
      <c r="L18" s="48"/>
      <c r="M18" s="48"/>
      <c r="N18" s="48"/>
      <c r="O18" s="48"/>
      <c r="P18" s="48"/>
      <c r="Q18" s="51">
        <f>SUM(Q15:Q17)</f>
        <v>0</v>
      </c>
      <c r="R18" s="50">
        <f>SUM(R15:R17)</f>
        <v>0</v>
      </c>
      <c r="S18" s="50">
        <f>S15+S16+S17</f>
        <v>0</v>
      </c>
      <c r="T18" s="50">
        <f>SUM(T15:T17)</f>
        <v>0</v>
      </c>
      <c r="U18" s="50">
        <f>SUM(U15:U17)</f>
        <v>0</v>
      </c>
      <c r="V18" s="50"/>
    </row>
    <row r="19" spans="1:22" ht="28.5" customHeight="1">
      <c r="A19" s="42">
        <v>5</v>
      </c>
      <c r="B19" s="43" t="s">
        <v>35</v>
      </c>
      <c r="C19" s="44">
        <v>1</v>
      </c>
      <c r="D19" s="46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1">
        <f>SUM(D19:O19)</f>
        <v>0</v>
      </c>
      <c r="R19" s="45">
        <f>D19*2.4</f>
        <v>0</v>
      </c>
      <c r="S19" s="45">
        <f>D19*2</f>
        <v>0</v>
      </c>
      <c r="T19" s="45">
        <f>D19*1</f>
        <v>0</v>
      </c>
      <c r="U19" s="39">
        <f>D19*4.8</f>
        <v>0</v>
      </c>
      <c r="V19" s="45"/>
    </row>
    <row r="20" spans="1:22" ht="18.75" customHeight="1">
      <c r="A20" s="42">
        <v>6</v>
      </c>
      <c r="B20" s="52" t="s">
        <v>36</v>
      </c>
      <c r="C20" s="44">
        <v>0.5</v>
      </c>
      <c r="D20" s="46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1">
        <f>SUM(D20:P20)</f>
        <v>0</v>
      </c>
      <c r="R20" s="45">
        <f>D20*2.4</f>
        <v>0</v>
      </c>
      <c r="S20" s="45">
        <f>D20*2</f>
        <v>0</v>
      </c>
      <c r="T20" s="45">
        <f>D20*1</f>
        <v>0</v>
      </c>
      <c r="U20" s="39">
        <f>D20*4.8</f>
        <v>0</v>
      </c>
      <c r="V20" s="45"/>
    </row>
    <row r="21" spans="1:22" ht="37.5" customHeight="1">
      <c r="A21" s="42">
        <v>7</v>
      </c>
      <c r="B21" s="43" t="s">
        <v>37</v>
      </c>
      <c r="C21" s="44">
        <v>1</v>
      </c>
      <c r="D21" s="46"/>
      <c r="E21" s="45"/>
      <c r="F21" s="45"/>
      <c r="G21" s="45"/>
      <c r="H21" s="53"/>
      <c r="I21" s="45"/>
      <c r="J21" s="45"/>
      <c r="K21" s="45"/>
      <c r="L21" s="45"/>
      <c r="M21" s="45"/>
      <c r="N21" s="45"/>
      <c r="O21" s="45"/>
      <c r="P21" s="45"/>
      <c r="Q21" s="41">
        <f>SUM(D21:O21)</f>
        <v>0</v>
      </c>
      <c r="R21" s="45">
        <f>D21*2.4</f>
        <v>0</v>
      </c>
      <c r="S21" s="45">
        <f>D21*2</f>
        <v>0</v>
      </c>
      <c r="T21" s="45">
        <f>D21*1</f>
        <v>0</v>
      </c>
      <c r="U21" s="39">
        <f>D21*4.8</f>
        <v>0</v>
      </c>
      <c r="V21" s="45"/>
    </row>
    <row r="22" spans="1:22" ht="36.75" customHeight="1">
      <c r="A22" s="36"/>
      <c r="B22" s="37" t="s">
        <v>39</v>
      </c>
      <c r="C22" s="54">
        <v>2.5</v>
      </c>
      <c r="D22" s="39">
        <f>SUM(D18:D21)+D13</f>
        <v>0</v>
      </c>
      <c r="E22" s="40">
        <f t="shared" ref="E22:J22" si="1">E18+E19+E20+E21+E13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  <c r="I22" s="40">
        <f t="shared" si="1"/>
        <v>0</v>
      </c>
      <c r="J22" s="40">
        <f t="shared" si="1"/>
        <v>0</v>
      </c>
      <c r="K22" s="39"/>
      <c r="L22" s="39"/>
      <c r="M22" s="39"/>
      <c r="N22" s="39"/>
      <c r="O22" s="39"/>
      <c r="P22" s="40">
        <f t="shared" ref="P22:U22" si="2">P18+P19+P20+P21+P13</f>
        <v>0</v>
      </c>
      <c r="Q22" s="40">
        <f t="shared" si="2"/>
        <v>0</v>
      </c>
      <c r="R22" s="40">
        <f t="shared" si="2"/>
        <v>0</v>
      </c>
      <c r="S22" s="40">
        <f t="shared" si="2"/>
        <v>0</v>
      </c>
      <c r="T22" s="40">
        <f t="shared" si="2"/>
        <v>0</v>
      </c>
      <c r="U22" s="40">
        <f t="shared" si="2"/>
        <v>0</v>
      </c>
      <c r="V22" s="40"/>
    </row>
    <row r="23" spans="1:22" ht="13.5" customHeight="1">
      <c r="A23" s="36">
        <v>8</v>
      </c>
      <c r="B23" s="43" t="s">
        <v>19</v>
      </c>
      <c r="C23" s="44">
        <v>1</v>
      </c>
      <c r="D23" s="46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1">
        <f>SUM(D23:O23)</f>
        <v>0</v>
      </c>
      <c r="R23" s="45"/>
      <c r="S23" s="45"/>
      <c r="T23" s="45"/>
      <c r="U23" s="45"/>
      <c r="V23" s="45">
        <f>D23*2</f>
        <v>0</v>
      </c>
    </row>
    <row r="24" spans="1:22" ht="24" customHeight="1">
      <c r="A24" s="36">
        <v>9</v>
      </c>
      <c r="B24" s="43" t="s">
        <v>40</v>
      </c>
      <c r="C24" s="44">
        <v>1</v>
      </c>
      <c r="D24" s="46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1">
        <f>SUM(D24:P24)</f>
        <v>0</v>
      </c>
      <c r="R24" s="45"/>
      <c r="S24" s="45"/>
      <c r="T24" s="45"/>
      <c r="U24" s="45"/>
      <c r="V24" s="45">
        <f>D24*2</f>
        <v>0</v>
      </c>
    </row>
    <row r="25" spans="1:22" ht="38.25" customHeight="1">
      <c r="A25" s="36">
        <v>10</v>
      </c>
      <c r="B25" s="43" t="s">
        <v>41</v>
      </c>
      <c r="C25" s="44">
        <v>1</v>
      </c>
      <c r="D25" s="4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1"/>
      <c r="R25" s="45"/>
      <c r="S25" s="45"/>
      <c r="T25" s="45"/>
      <c r="U25" s="45"/>
      <c r="V25" s="45"/>
    </row>
    <row r="26" spans="1:22" ht="45.75" customHeight="1">
      <c r="A26" s="36">
        <v>11</v>
      </c>
      <c r="B26" s="43" t="s">
        <v>43</v>
      </c>
      <c r="C26" s="44">
        <v>1</v>
      </c>
      <c r="D26" s="46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1"/>
      <c r="R26" s="45"/>
      <c r="S26" s="45"/>
      <c r="T26" s="45"/>
      <c r="U26" s="45"/>
      <c r="V26" s="45"/>
    </row>
    <row r="27" spans="1:22" ht="23.25" customHeight="1">
      <c r="A27" s="42">
        <v>12</v>
      </c>
      <c r="B27" s="43" t="s">
        <v>20</v>
      </c>
      <c r="C27" s="44">
        <v>1</v>
      </c>
      <c r="D27" s="46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1">
        <f>SUM(D27:P27)</f>
        <v>0</v>
      </c>
      <c r="R27" s="45"/>
      <c r="S27" s="45"/>
      <c r="T27" s="45"/>
      <c r="U27" s="45"/>
      <c r="V27" s="45">
        <f>D27*2</f>
        <v>0</v>
      </c>
    </row>
    <row r="28" spans="1:22" ht="11.25" hidden="1" customHeight="1">
      <c r="A28" s="55">
        <v>11</v>
      </c>
      <c r="B28" s="56" t="s">
        <v>20</v>
      </c>
      <c r="C28" s="57">
        <v>0.3</v>
      </c>
      <c r="D28" s="58"/>
      <c r="E28" s="59"/>
      <c r="F28" s="59"/>
      <c r="G28" s="59"/>
      <c r="H28" s="45"/>
      <c r="I28" s="59"/>
      <c r="J28" s="59"/>
      <c r="K28" s="45"/>
      <c r="L28" s="59"/>
      <c r="M28" s="59"/>
      <c r="N28" s="59"/>
      <c r="O28" s="45"/>
      <c r="P28" s="59"/>
      <c r="Q28" s="60">
        <f>SUM(D28:O28)</f>
        <v>0</v>
      </c>
      <c r="R28" s="59"/>
      <c r="S28" s="59"/>
      <c r="T28" s="59"/>
      <c r="U28" s="59"/>
      <c r="V28" s="61">
        <f>D28*2</f>
        <v>0</v>
      </c>
    </row>
    <row r="29" spans="1:22" ht="37.5" hidden="1" customHeight="1">
      <c r="A29" s="62"/>
      <c r="B29" s="37" t="s">
        <v>21</v>
      </c>
      <c r="C29" s="63">
        <f t="shared" ref="C29:Q29" si="3">C27+C28+C23+C24</f>
        <v>3.3</v>
      </c>
      <c r="D29" s="40">
        <f t="shared" si="3"/>
        <v>0</v>
      </c>
      <c r="E29" s="40">
        <f t="shared" si="3"/>
        <v>0</v>
      </c>
      <c r="F29" s="40">
        <f t="shared" si="3"/>
        <v>0</v>
      </c>
      <c r="G29" s="40">
        <f t="shared" si="3"/>
        <v>0</v>
      </c>
      <c r="H29" s="40">
        <f t="shared" si="3"/>
        <v>0</v>
      </c>
      <c r="I29" s="40">
        <f t="shared" si="3"/>
        <v>0</v>
      </c>
      <c r="J29" s="40">
        <f t="shared" si="3"/>
        <v>0</v>
      </c>
      <c r="K29" s="40">
        <f t="shared" si="3"/>
        <v>0</v>
      </c>
      <c r="L29" s="40">
        <f t="shared" si="3"/>
        <v>0</v>
      </c>
      <c r="M29" s="40">
        <f t="shared" si="3"/>
        <v>0</v>
      </c>
      <c r="N29" s="40">
        <f t="shared" si="3"/>
        <v>0</v>
      </c>
      <c r="O29" s="40">
        <f t="shared" si="3"/>
        <v>0</v>
      </c>
      <c r="P29" s="40">
        <f t="shared" si="3"/>
        <v>0</v>
      </c>
      <c r="Q29" s="40">
        <f t="shared" si="3"/>
        <v>0</v>
      </c>
      <c r="R29" s="40">
        <f>R27+R28+R23</f>
        <v>0</v>
      </c>
      <c r="S29" s="40">
        <f>S27+S28+S23</f>
        <v>0</v>
      </c>
      <c r="T29" s="40">
        <f>T27+T28+T23</f>
        <v>0</v>
      </c>
      <c r="U29" s="40">
        <f>U27+U28+U23</f>
        <v>0</v>
      </c>
      <c r="V29" s="40">
        <f>V27+V28+V23+V24</f>
        <v>0</v>
      </c>
    </row>
    <row r="30" spans="1:22" ht="17.25" customHeight="1">
      <c r="A30" s="64">
        <v>13</v>
      </c>
      <c r="B30" s="43" t="s">
        <v>4</v>
      </c>
      <c r="C30" s="44">
        <v>1</v>
      </c>
      <c r="D30" s="46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1">
        <f>SUM(D30:O30)</f>
        <v>0</v>
      </c>
      <c r="R30" s="45"/>
      <c r="S30" s="45"/>
      <c r="T30" s="45"/>
      <c r="U30" s="45"/>
      <c r="V30" s="45"/>
    </row>
    <row r="31" spans="1:22" ht="15" customHeight="1">
      <c r="A31" s="42">
        <v>14</v>
      </c>
      <c r="B31" s="43" t="s">
        <v>3</v>
      </c>
      <c r="C31" s="65">
        <v>3.6</v>
      </c>
      <c r="D31" s="46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1">
        <f>SUM(D31:P31)</f>
        <v>0</v>
      </c>
      <c r="R31" s="45"/>
      <c r="S31" s="45"/>
      <c r="T31" s="45"/>
      <c r="U31" s="45"/>
      <c r="V31" s="45"/>
    </row>
    <row r="32" spans="1:22" ht="12" customHeight="1">
      <c r="A32" s="64">
        <v>15</v>
      </c>
      <c r="B32" s="43" t="s">
        <v>6</v>
      </c>
      <c r="C32" s="65">
        <v>0.4</v>
      </c>
      <c r="D32" s="46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1">
        <f>SUM(D32:P32)</f>
        <v>0</v>
      </c>
      <c r="R32" s="45"/>
      <c r="S32" s="45"/>
      <c r="T32" s="45"/>
      <c r="U32" s="45"/>
      <c r="V32" s="45"/>
    </row>
    <row r="33" spans="1:23" ht="12" customHeight="1">
      <c r="A33" s="64">
        <v>16</v>
      </c>
      <c r="B33" s="43" t="s">
        <v>42</v>
      </c>
      <c r="C33" s="65">
        <v>1</v>
      </c>
      <c r="D33" s="46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1"/>
      <c r="R33" s="45"/>
      <c r="S33" s="45"/>
      <c r="T33" s="45"/>
      <c r="U33" s="45"/>
      <c r="V33" s="45"/>
    </row>
    <row r="34" spans="1:23" ht="0.75" hidden="1" customHeight="1">
      <c r="A34" s="62"/>
      <c r="B34" s="37" t="s">
        <v>22</v>
      </c>
      <c r="C34" s="66">
        <f>C30+C31+C32</f>
        <v>5</v>
      </c>
      <c r="D34" s="39">
        <f>SUM(D30:D32)</f>
        <v>0</v>
      </c>
      <c r="E34" s="40"/>
      <c r="F34" s="40"/>
      <c r="G34" s="40"/>
      <c r="H34" s="39"/>
      <c r="I34" s="40"/>
      <c r="J34" s="40"/>
      <c r="K34" s="39">
        <f>SUM(K30:K32)</f>
        <v>0</v>
      </c>
      <c r="L34" s="39">
        <f>L31+L30+L32</f>
        <v>0</v>
      </c>
      <c r="M34" s="39">
        <f>M30+M31+M32</f>
        <v>0</v>
      </c>
      <c r="N34" s="39">
        <f>N30+N31+N32</f>
        <v>0</v>
      </c>
      <c r="O34" s="39">
        <f>SUM(O30:O32)</f>
        <v>0</v>
      </c>
      <c r="P34" s="39">
        <f>SUM(P30:P32)</f>
        <v>0</v>
      </c>
      <c r="Q34" s="41">
        <f>Q30+Q31+Q32</f>
        <v>0</v>
      </c>
      <c r="R34" s="39"/>
      <c r="S34" s="40"/>
      <c r="T34" s="39"/>
      <c r="U34" s="40"/>
      <c r="V34" s="40"/>
    </row>
    <row r="35" spans="1:23" ht="14.25" customHeight="1">
      <c r="A35" s="67"/>
      <c r="B35" s="68" t="s">
        <v>1</v>
      </c>
      <c r="C35" s="69">
        <v>17.5</v>
      </c>
      <c r="D35" s="70">
        <f>D22+D29+D34</f>
        <v>0</v>
      </c>
      <c r="E35" s="70">
        <f t="shared" ref="E35:V35" si="4">E22+E29+E34</f>
        <v>0</v>
      </c>
      <c r="F35" s="70">
        <f t="shared" si="4"/>
        <v>0</v>
      </c>
      <c r="G35" s="70">
        <f t="shared" si="4"/>
        <v>0</v>
      </c>
      <c r="H35" s="70">
        <f t="shared" si="4"/>
        <v>0</v>
      </c>
      <c r="I35" s="70">
        <f t="shared" si="4"/>
        <v>0</v>
      </c>
      <c r="J35" s="70">
        <f t="shared" si="4"/>
        <v>0</v>
      </c>
      <c r="K35" s="70">
        <f t="shared" si="4"/>
        <v>0</v>
      </c>
      <c r="L35" s="70">
        <f t="shared" si="4"/>
        <v>0</v>
      </c>
      <c r="M35" s="70">
        <f t="shared" si="4"/>
        <v>0</v>
      </c>
      <c r="N35" s="70">
        <f t="shared" si="4"/>
        <v>0</v>
      </c>
      <c r="O35" s="70">
        <f t="shared" si="4"/>
        <v>0</v>
      </c>
      <c r="P35" s="70">
        <f>P22+P29+P34</f>
        <v>0</v>
      </c>
      <c r="Q35" s="70">
        <f t="shared" si="4"/>
        <v>0</v>
      </c>
      <c r="R35" s="70">
        <f>R22+R29+R34</f>
        <v>0</v>
      </c>
      <c r="S35" s="70">
        <f t="shared" si="4"/>
        <v>0</v>
      </c>
      <c r="T35" s="70">
        <f t="shared" si="4"/>
        <v>0</v>
      </c>
      <c r="U35" s="70">
        <f t="shared" si="4"/>
        <v>0</v>
      </c>
      <c r="V35" s="70">
        <f t="shared" si="4"/>
        <v>0</v>
      </c>
    </row>
    <row r="36" spans="1:23" ht="13.5" customHeight="1">
      <c r="A36" s="13"/>
      <c r="B36" s="17"/>
      <c r="C36" s="14"/>
      <c r="D36" s="15"/>
      <c r="E36" s="15"/>
      <c r="F36" s="16"/>
      <c r="G36" s="15"/>
      <c r="H36" s="15"/>
      <c r="I36" s="15"/>
      <c r="J36" s="16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3" ht="13.5" customHeight="1">
      <c r="A37" s="13"/>
      <c r="B37" s="17"/>
      <c r="C37" s="14"/>
      <c r="D37" s="15"/>
      <c r="E37" s="15"/>
      <c r="F37" s="16"/>
      <c r="G37" s="15"/>
      <c r="H37" s="15"/>
      <c r="I37" s="15"/>
      <c r="J37" s="16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3" ht="13.5" customHeight="1">
      <c r="A38" s="13"/>
      <c r="B38" s="17"/>
      <c r="C38" s="14"/>
      <c r="D38" s="15"/>
      <c r="E38" s="15"/>
      <c r="F38" s="16"/>
      <c r="G38" s="15"/>
      <c r="H38" s="15"/>
      <c r="I38" s="15"/>
      <c r="J38" s="16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3" ht="13.5" customHeight="1">
      <c r="A39" s="13"/>
      <c r="B39" s="17"/>
      <c r="C39" s="14"/>
      <c r="D39" s="15"/>
      <c r="E39" s="15"/>
      <c r="F39" s="16"/>
      <c r="G39" s="15"/>
      <c r="H39" s="15"/>
      <c r="I39" s="15"/>
      <c r="J39" s="16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1:23" ht="12.75" customHeight="1">
      <c r="A40" s="13"/>
      <c r="B40" s="17"/>
      <c r="C40" s="14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3" ht="12" customHeight="1">
      <c r="A41" s="13"/>
      <c r="B41" s="17"/>
      <c r="C41" s="18"/>
      <c r="D41" s="15"/>
      <c r="E41" s="15"/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1:23" ht="24" customHeight="1">
      <c r="A42" s="13"/>
      <c r="B42" s="17"/>
      <c r="C42" s="18"/>
      <c r="D42" s="15"/>
      <c r="E42" s="15"/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3" ht="14.25" customHeight="1">
      <c r="A43" s="13"/>
      <c r="B43" s="17"/>
      <c r="C43" s="19"/>
      <c r="D43" s="15"/>
      <c r="E43" s="15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1:23" ht="14.25" customHeight="1">
      <c r="A44" s="8"/>
      <c r="B44" s="1"/>
      <c r="C44" s="20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V44" s="7"/>
      <c r="W44" s="5"/>
    </row>
    <row r="45" spans="1:23" ht="14.25" customHeight="1">
      <c r="A45" s="8"/>
      <c r="B45" s="1"/>
      <c r="C45" s="2"/>
      <c r="D45" s="2"/>
      <c r="E45" s="2"/>
      <c r="F45" s="1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W45" s="5"/>
    </row>
    <row r="46" spans="1:23">
      <c r="A46" s="8"/>
      <c r="B46" s="74"/>
      <c r="C46" s="74"/>
      <c r="D46" s="74"/>
      <c r="E46" s="74"/>
      <c r="F46" s="74"/>
      <c r="G46" s="74"/>
      <c r="H46" s="74"/>
      <c r="I46" s="21"/>
      <c r="J46" s="21"/>
      <c r="K46" s="21"/>
      <c r="L46" s="21"/>
      <c r="M46" s="21"/>
      <c r="N46" s="21"/>
      <c r="O46" s="22"/>
      <c r="P46" s="22"/>
      <c r="Q46" s="2"/>
      <c r="R46" s="2"/>
      <c r="S46" s="23"/>
      <c r="T46" s="2"/>
    </row>
    <row r="47" spans="1:23">
      <c r="A47" s="8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24"/>
    </row>
    <row r="48" spans="1:23">
      <c r="A48" s="8"/>
      <c r="B48" s="21"/>
      <c r="C48" s="21"/>
      <c r="D48" s="21"/>
      <c r="E48" s="21"/>
      <c r="F48" s="1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>
      <c r="A49" s="8"/>
      <c r="B49" s="21"/>
      <c r="C49" s="21"/>
      <c r="D49" s="21"/>
      <c r="E49" s="21"/>
      <c r="F49" s="12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0">
      <c r="A50" s="8"/>
      <c r="B50" s="21"/>
      <c r="C50" s="21"/>
      <c r="D50" s="21"/>
      <c r="E50" s="21"/>
      <c r="F50" s="12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0">
      <c r="A51" s="8"/>
      <c r="B51" s="21"/>
      <c r="C51" s="21"/>
      <c r="D51" s="21"/>
      <c r="E51" s="21"/>
      <c r="F51" s="12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0">
      <c r="A52" s="8"/>
      <c r="B52" s="21"/>
      <c r="C52" s="21"/>
      <c r="D52" s="21"/>
      <c r="E52" s="21"/>
      <c r="F52" s="12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>
      <c r="B53" s="4"/>
      <c r="C53" s="4"/>
      <c r="D53" s="4"/>
      <c r="E53" s="4"/>
      <c r="F53" s="9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>
      <c r="B54" s="4"/>
      <c r="C54" s="4"/>
      <c r="D54" s="4"/>
      <c r="E54" s="4"/>
      <c r="F54" s="9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</sheetData>
  <mergeCells count="12">
    <mergeCell ref="B47:H47"/>
    <mergeCell ref="I47:S47"/>
    <mergeCell ref="R7:V7"/>
    <mergeCell ref="R8:V8"/>
    <mergeCell ref="E9:Q9"/>
    <mergeCell ref="E10:Q10"/>
    <mergeCell ref="E11:Q11"/>
    <mergeCell ref="O1:V2"/>
    <mergeCell ref="R3:V4"/>
    <mergeCell ref="R5:V5"/>
    <mergeCell ref="R6:V6"/>
    <mergeCell ref="B46:H46"/>
  </mergeCells>
  <phoneticPr fontId="1" type="noConversion"/>
  <pageMargins left="0.27559055118110237" right="0.11811023622047245" top="0.39370078740157483" bottom="0.39370078740157483" header="0" footer="0"/>
  <pageSetup paperSize="9" scale="69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Штатное расписание</vt:lpstr>
      <vt:lpstr>'Штатное расписание'!Область_печати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Buhgalter</cp:lastModifiedBy>
  <cp:lastPrinted>2024-10-22T12:51:44Z</cp:lastPrinted>
  <dcterms:created xsi:type="dcterms:W3CDTF">1996-10-08T23:32:33Z</dcterms:created>
  <dcterms:modified xsi:type="dcterms:W3CDTF">2025-01-31T07:30:35Z</dcterms:modified>
</cp:coreProperties>
</file>